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70" windowWidth="12285" windowHeight="7635" tabRatio="286" activeTab="0"/>
  </bookViews>
  <sheets>
    <sheet name="Reisekostenabrechnung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<sst xmlns="http://schemas.openxmlformats.org/spreadsheetml/2006/main" count="29" uniqueCount="27">
  <si>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von</t>
  </si>
  <si>
    <t>Fahrzeug:</t>
  </si>
  <si>
    <t>Datum</t>
  </si>
  <si>
    <t>Geschäftspartner,Reiseziel/-zweck</t>
  </si>
  <si>
    <t>Dauer</t>
  </si>
  <si>
    <t>Kilometer</t>
  </si>
  <si>
    <t>Pauschale</t>
  </si>
  <si>
    <t>Dienstreise</t>
  </si>
  <si>
    <t>(Inland)</t>
  </si>
  <si>
    <t>Passau - Nürnberg, XY-Messe, Messestr. 1, Messebesuch</t>
  </si>
  <si>
    <t>Meier GmbH, Münchener Str. 1, Hamburg, Warenabholung</t>
  </si>
  <si>
    <t>Meier GmbH, Münchener Str. 1, Hamburg, Kundenbesuch</t>
  </si>
  <si>
    <t>Meier GmbH, Münchener Str. 1, Hamburg, Rückfahrt</t>
  </si>
  <si>
    <t xml:space="preserve">Huber KG, Berliner Str. 90, Nürnberg, Warenlieferung </t>
  </si>
  <si>
    <t>Auto AG, Neue Straße 1, Regensburg, Reparatur PKW</t>
  </si>
  <si>
    <t>Summe</t>
  </si>
  <si>
    <t>Verpflegungsmehraufwendungen:</t>
  </si>
  <si>
    <t>Hans Mustermann</t>
  </si>
  <si>
    <t>Amtl. Kennzeichen:</t>
  </si>
  <si>
    <t>Abfahrt</t>
  </si>
  <si>
    <t>Ankunft</t>
  </si>
  <si>
    <t>Uhrzeit</t>
  </si>
  <si>
    <t>in Std.</t>
  </si>
  <si>
    <t>&gt; 8 Std.</t>
  </si>
  <si>
    <t>Anreise-/Abreisetage</t>
  </si>
  <si>
    <t>Zwischentage</t>
  </si>
  <si>
    <t>Reisekostenabrechnung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</si>
</sst>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[hh]:mm"/>
    <numFmt numFmtId="166" formatCode="dd/mm"/>
    <numFmt numFmtId="167" formatCode="mmm\ yyyy"/>
    <numFmt numFmtId="168" formatCode="#,##0.0"/>
    <numFmt numFmtId="169" formatCode="dd/mm/"/>
    <numFmt numFmtId="170" formatCode="0.0"/>
    <numFmt numFmtId="171" formatCode="0.0000"/>
    <numFmt numFmtId="172" formatCode="0.00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Maiandra GD"/>
      <family val="2"/>
    </font>
    <font>
      <sz val="11"/>
      <color indexed="9"/>
      <name val="Maiandra GD"/>
      <family val="2"/>
    </font>
    <font>
      <b/>
      <sz val="11"/>
      <color indexed="63"/>
      <name val="Maiandra GD"/>
      <family val="2"/>
    </font>
    <font>
      <b/>
      <sz val="11"/>
      <color indexed="52"/>
      <name val="Maiandra GD"/>
      <family val="2"/>
    </font>
    <font>
      <u val="single"/>
      <sz val="10"/>
      <color indexed="20"/>
      <name val="Arial"/>
      <family val="2"/>
    </font>
    <font>
      <sz val="11"/>
      <color indexed="62"/>
      <name val="Maiandra GD"/>
      <family val="2"/>
    </font>
    <font>
      <b/>
      <sz val="11"/>
      <color indexed="8"/>
      <name val="Maiandra GD"/>
      <family val="2"/>
    </font>
    <font>
      <i/>
      <sz val="11"/>
      <color indexed="23"/>
      <name val="Maiandra GD"/>
      <family val="2"/>
    </font>
    <font>
      <sz val="11"/>
      <color indexed="17"/>
      <name val="Maiandra GD"/>
      <family val="2"/>
    </font>
    <font>
      <u val="single"/>
      <sz val="10"/>
      <color indexed="12"/>
      <name val="Arial"/>
      <family val="2"/>
    </font>
    <font>
      <sz val="11"/>
      <color indexed="60"/>
      <name val="Maiandra GD"/>
      <family val="2"/>
    </font>
    <font>
      <sz val="11"/>
      <color indexed="20"/>
      <name val="Maiandra GD"/>
      <family val="2"/>
    </font>
    <font>
      <b/>
      <sz val="18"/>
      <color indexed="56"/>
      <name val="Cambria"/>
      <family val="2"/>
    </font>
    <font>
      <b/>
      <sz val="15"/>
      <color indexed="56"/>
      <name val="Maiandra GD"/>
      <family val="2"/>
    </font>
    <font>
      <b/>
      <sz val="13"/>
      <color indexed="56"/>
      <name val="Maiandra GD"/>
      <family val="2"/>
    </font>
    <font>
      <b/>
      <sz val="11"/>
      <color indexed="56"/>
      <name val="Maiandra GD"/>
      <family val="2"/>
    </font>
    <font>
      <sz val="11"/>
      <color indexed="52"/>
      <name val="Maiandra GD"/>
      <family val="2"/>
    </font>
    <font>
      <sz val="11"/>
      <color indexed="10"/>
      <name val="Maiandra GD"/>
      <family val="2"/>
    </font>
    <font>
      <b/>
      <sz val="11"/>
      <color indexed="9"/>
      <name val="Maiandra GD"/>
      <family val="2"/>
    </font>
    <font>
      <sz val="11"/>
      <color theme="1"/>
      <name val="Maiandra GD"/>
      <family val="2"/>
    </font>
    <font>
      <sz val="11"/>
      <color theme="0"/>
      <name val="Maiandra GD"/>
      <family val="2"/>
    </font>
    <font>
      <b/>
      <sz val="11"/>
      <color rgb="FF3F3F3F"/>
      <name val="Maiandra GD"/>
      <family val="2"/>
    </font>
    <font>
      <b/>
      <sz val="11"/>
      <color rgb="FFFA7D00"/>
      <name val="Maiandra GD"/>
      <family val="2"/>
    </font>
    <font>
      <u val="single"/>
      <sz val="10"/>
      <color theme="11"/>
      <name val="Arial"/>
      <family val="2"/>
    </font>
    <font>
      <sz val="11"/>
      <color rgb="FF3F3F76"/>
      <name val="Maiandra GD"/>
      <family val="2"/>
    </font>
    <font>
      <b/>
      <sz val="11"/>
      <color theme="1"/>
      <name val="Maiandra GD"/>
      <family val="2"/>
    </font>
    <font>
      <i/>
      <sz val="11"/>
      <color rgb="FF7F7F7F"/>
      <name val="Maiandra GD"/>
      <family val="2"/>
    </font>
    <font>
      <sz val="11"/>
      <color rgb="FF006100"/>
      <name val="Maiandra GD"/>
      <family val="2"/>
    </font>
    <font>
      <u val="single"/>
      <sz val="10"/>
      <color theme="10"/>
      <name val="Arial"/>
      <family val="2"/>
    </font>
    <font>
      <sz val="11"/>
      <color rgb="FF9C6500"/>
      <name val="Maiandra GD"/>
      <family val="2"/>
    </font>
    <font>
      <sz val="11"/>
      <color rgb="FF9C0006"/>
      <name val="Maiandra GD"/>
      <family val="2"/>
    </font>
    <font>
      <b/>
      <sz val="18"/>
      <color theme="3"/>
      <name val="Cambria"/>
      <family val="2"/>
    </font>
    <font>
      <b/>
      <sz val="15"/>
      <color theme="3"/>
      <name val="Maiandra GD"/>
      <family val="2"/>
    </font>
    <font>
      <b/>
      <sz val="13"/>
      <color theme="3"/>
      <name val="Maiandra GD"/>
      <family val="2"/>
    </font>
    <font>
      <b/>
      <sz val="11"/>
      <color theme="3"/>
      <name val="Maiandra GD"/>
      <family val="2"/>
    </font>
    <font>
      <sz val="11"/>
      <color rgb="FFFA7D00"/>
      <name val="Maiandra GD"/>
      <family val="2"/>
    </font>
    <font>
      <sz val="11"/>
      <color rgb="FFFF0000"/>
      <name val="Maiandra GD"/>
      <family val="2"/>
    </font>
    <font>
      <b/>
      <sz val="11"/>
      <color theme="0"/>
      <name val="Maiandra G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164" fontId="2" fillId="0" borderId="16" xfId="48" applyNumberFormat="1" applyFont="1" applyBorder="1" applyAlignment="1" applyProtection="1">
      <alignment horizontal="left"/>
      <protection/>
    </xf>
    <xf numFmtId="0" fontId="2" fillId="0" borderId="16" xfId="0" applyNumberFormat="1" applyFont="1" applyBorder="1" applyAlignment="1" applyProtection="1">
      <alignment/>
      <protection/>
    </xf>
    <xf numFmtId="0" fontId="2" fillId="0" borderId="17" xfId="0" applyNumberFormat="1" applyFont="1" applyBorder="1" applyAlignment="1" applyProtection="1">
      <alignment/>
      <protection/>
    </xf>
    <xf numFmtId="0" fontId="2" fillId="0" borderId="18" xfId="0" applyNumberFormat="1" applyFont="1" applyBorder="1" applyAlignment="1" applyProtection="1">
      <alignment/>
      <protection/>
    </xf>
    <xf numFmtId="0" fontId="2" fillId="0" borderId="19" xfId="0" applyNumberFormat="1" applyFont="1" applyBorder="1" applyAlignment="1" applyProtection="1">
      <alignment/>
      <protection/>
    </xf>
    <xf numFmtId="0" fontId="2" fillId="0" borderId="16" xfId="0" applyNumberFormat="1" applyFont="1" applyBorder="1" applyAlignment="1" applyProtection="1">
      <alignment/>
      <protection locked="0"/>
    </xf>
    <xf numFmtId="165" fontId="2" fillId="0" borderId="17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164" fontId="2" fillId="0" borderId="16" xfId="48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/>
      <protection/>
    </xf>
    <xf numFmtId="165" fontId="2" fillId="0" borderId="13" xfId="0" applyNumberFormat="1" applyFont="1" applyBorder="1" applyAlignment="1" applyProtection="1">
      <alignment/>
      <protection/>
    </xf>
    <xf numFmtId="0" fontId="2" fillId="0" borderId="14" xfId="0" applyNumberFormat="1" applyFont="1" applyBorder="1" applyAlignment="1" applyProtection="1">
      <alignment/>
      <protection/>
    </xf>
    <xf numFmtId="0" fontId="2" fillId="0" borderId="15" xfId="0" applyNumberFormat="1" applyFont="1" applyBorder="1" applyAlignment="1" applyProtection="1">
      <alignment/>
      <protection/>
    </xf>
    <xf numFmtId="164" fontId="2" fillId="0" borderId="10" xfId="48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17" xfId="0" applyNumberFormat="1" applyFont="1" applyBorder="1" applyAlignment="1" applyProtection="1">
      <alignment/>
      <protection locked="0"/>
    </xf>
    <xf numFmtId="3" fontId="2" fillId="0" borderId="13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8" xfId="0" applyFont="1" applyBorder="1" applyAlignment="1">
      <alignment/>
    </xf>
    <xf numFmtId="169" fontId="2" fillId="0" borderId="16" xfId="48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6" xfId="0" applyNumberFormat="1" applyFont="1" applyBorder="1" applyAlignment="1">
      <alignment horizontal="right"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164" fontId="2" fillId="0" borderId="22" xfId="48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auto="1"/>
      </font>
    </dxf>
    <dxf>
      <font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L9" sqref="L9"/>
    </sheetView>
  </sheetViews>
  <sheetFormatPr defaultColWidth="11.57421875" defaultRowHeight="12.75"/>
  <cols>
    <col min="1" max="1" width="5.8515625" style="2" customWidth="1"/>
    <col min="2" max="2" width="6.7109375" style="2" customWidth="1"/>
    <col min="3" max="3" width="45.8515625" style="2" customWidth="1"/>
    <col min="4" max="4" width="5.8515625" style="2" customWidth="1"/>
    <col min="5" max="5" width="6.28125" style="2" customWidth="1"/>
    <col min="6" max="6" width="8.140625" style="2" bestFit="1" customWidth="1"/>
    <col min="7" max="7" width="9.00390625" style="2" customWidth="1"/>
    <col min="8" max="9" width="3.28125" style="2" bestFit="1" customWidth="1"/>
    <col min="10" max="10" width="4.421875" style="2" bestFit="1" customWidth="1"/>
    <col min="11" max="16384" width="11.57421875" style="2" customWidth="1"/>
  </cols>
  <sheetData>
    <row r="1" spans="1:10" s="1" customFormat="1" ht="12.7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" customFormat="1" ht="12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" customFormat="1" ht="12.75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5" t="s">
        <v>18</v>
      </c>
      <c r="B5" s="65"/>
      <c r="C5" s="66"/>
      <c r="D5" s="66"/>
      <c r="E5" s="66"/>
      <c r="F5" s="66"/>
      <c r="G5" s="66"/>
      <c r="H5" s="66"/>
      <c r="I5" s="66"/>
      <c r="J5" s="66"/>
    </row>
    <row r="6" spans="1:10" ht="7.5" customHeight="1">
      <c r="A6" s="67"/>
      <c r="B6" s="67"/>
      <c r="C6" s="68"/>
      <c r="D6" s="68"/>
      <c r="E6" s="68"/>
      <c r="F6" s="68"/>
      <c r="G6" s="68"/>
      <c r="H6" s="68"/>
      <c r="I6" s="68"/>
      <c r="J6" s="68"/>
    </row>
    <row r="7" spans="1:10" ht="12.75" customHeight="1">
      <c r="A7" s="55" t="s">
        <v>19</v>
      </c>
      <c r="B7" s="56"/>
      <c r="C7" s="4" t="s">
        <v>3</v>
      </c>
      <c r="D7" s="57" t="s">
        <v>20</v>
      </c>
      <c r="E7" s="56"/>
      <c r="F7" s="5" t="s">
        <v>4</v>
      </c>
      <c r="G7" s="6" t="s">
        <v>5</v>
      </c>
      <c r="H7" s="62" t="s">
        <v>6</v>
      </c>
      <c r="I7" s="63"/>
      <c r="J7" s="64"/>
    </row>
    <row r="8" spans="1:10" ht="15" customHeight="1">
      <c r="A8" s="3" t="s">
        <v>2</v>
      </c>
      <c r="B8" s="39" t="s">
        <v>21</v>
      </c>
      <c r="C8" s="58"/>
      <c r="D8" s="3" t="s">
        <v>2</v>
      </c>
      <c r="E8" s="39" t="s">
        <v>21</v>
      </c>
      <c r="F8" s="60" t="s">
        <v>22</v>
      </c>
      <c r="G8" s="61" t="s">
        <v>7</v>
      </c>
      <c r="H8" s="62" t="s">
        <v>8</v>
      </c>
      <c r="I8" s="63"/>
      <c r="J8" s="64"/>
    </row>
    <row r="9" spans="1:10" ht="103.5" customHeight="1">
      <c r="A9" s="38"/>
      <c r="B9" s="43"/>
      <c r="C9" s="59"/>
      <c r="D9" s="3"/>
      <c r="E9" s="42"/>
      <c r="F9" s="59"/>
      <c r="G9" s="59"/>
      <c r="H9" s="7" t="s">
        <v>23</v>
      </c>
      <c r="I9" s="8" t="s">
        <v>24</v>
      </c>
      <c r="J9" s="9" t="s">
        <v>25</v>
      </c>
    </row>
    <row r="10" spans="1:10" ht="7.5" customHeight="1">
      <c r="A10" s="10"/>
      <c r="B10" s="12"/>
      <c r="C10" s="11"/>
      <c r="D10" s="12"/>
      <c r="E10" s="12"/>
      <c r="F10" s="13"/>
      <c r="G10" s="12"/>
      <c r="H10" s="12"/>
      <c r="I10" s="46"/>
      <c r="J10" s="14"/>
    </row>
    <row r="11" spans="1:10" ht="12.75">
      <c r="A11" s="40">
        <v>43832</v>
      </c>
      <c r="B11" s="16">
        <v>0.3333333333333333</v>
      </c>
      <c r="C11" s="15" t="s">
        <v>9</v>
      </c>
      <c r="D11" s="40">
        <v>43832</v>
      </c>
      <c r="E11" s="16">
        <v>0.75</v>
      </c>
      <c r="F11" s="44">
        <f aca="true" t="shared" si="0" ref="F11:F40">IF(ISNUMBER(I11),"entfällt",IF($D11=$A11,$E11*24-$B11*24,$E11*24+24-$B11*24))</f>
        <v>10</v>
      </c>
      <c r="G11" s="33">
        <v>12</v>
      </c>
      <c r="H11" s="45">
        <f>IF(ISNUMBER($I11),"",IF(8&lt;$F11,1,0))</f>
        <v>1</v>
      </c>
      <c r="I11" s="46">
        <f aca="true" t="shared" si="1" ref="I11:I40">IF(OR(ISNUMBER(J11),AND(A11&lt;&gt;D11,AND((B11*24)&lt;16,8&lt;(E11*24)))),2,"")</f>
      </c>
      <c r="J11" s="47">
        <f>IF(D11-A11&lt;2,"",D11-A11-1)</f>
      </c>
    </row>
    <row r="12" spans="1:10" ht="12.75">
      <c r="A12" s="40">
        <v>43833</v>
      </c>
      <c r="B12" s="16">
        <v>0.8263888888888888</v>
      </c>
      <c r="C12" s="15" t="s">
        <v>10</v>
      </c>
      <c r="D12" s="40">
        <v>43834</v>
      </c>
      <c r="E12" s="16">
        <v>0.25</v>
      </c>
      <c r="F12" s="44">
        <f t="shared" si="0"/>
        <v>10.166666666666668</v>
      </c>
      <c r="G12" s="17">
        <v>266</v>
      </c>
      <c r="H12" s="45">
        <f aca="true" t="shared" si="2" ref="H12:H40">IF(ISNUMBER($I12),"",IF(8&lt;$F12,1,0))</f>
        <v>1</v>
      </c>
      <c r="I12" s="46">
        <f t="shared" si="1"/>
      </c>
      <c r="J12" s="47">
        <f aca="true" t="shared" si="3" ref="J12:J40">IF(D12-A12&lt;2,"",D12-A12-1)</f>
      </c>
    </row>
    <row r="13" spans="1:10" ht="12.75">
      <c r="A13" s="40">
        <v>43834</v>
      </c>
      <c r="B13" s="16">
        <v>0.2916666666666667</v>
      </c>
      <c r="C13" s="15" t="s">
        <v>11</v>
      </c>
      <c r="D13" s="40">
        <v>43836</v>
      </c>
      <c r="E13" s="16">
        <v>0.9583333333333334</v>
      </c>
      <c r="F13" s="44" t="str">
        <f t="shared" si="0"/>
        <v>entfällt</v>
      </c>
      <c r="G13" s="17">
        <v>44</v>
      </c>
      <c r="H13" s="45">
        <f t="shared" si="2"/>
      </c>
      <c r="I13" s="46">
        <f t="shared" si="1"/>
        <v>2</v>
      </c>
      <c r="J13" s="47">
        <f t="shared" si="3"/>
        <v>1</v>
      </c>
    </row>
    <row r="14" spans="1:10" ht="12.75">
      <c r="A14" s="40">
        <v>43838</v>
      </c>
      <c r="B14" s="16">
        <v>0.9583333333333334</v>
      </c>
      <c r="C14" s="15" t="s">
        <v>12</v>
      </c>
      <c r="D14" s="40">
        <v>43840</v>
      </c>
      <c r="E14" s="16">
        <v>0.875</v>
      </c>
      <c r="F14" s="44" t="str">
        <f t="shared" si="0"/>
        <v>entfällt</v>
      </c>
      <c r="G14" s="17">
        <v>266</v>
      </c>
      <c r="H14" s="45">
        <f t="shared" si="2"/>
      </c>
      <c r="I14" s="46">
        <f t="shared" si="1"/>
        <v>2</v>
      </c>
      <c r="J14" s="47">
        <f t="shared" si="3"/>
        <v>1</v>
      </c>
    </row>
    <row r="15" spans="1:10" ht="12.75">
      <c r="A15" s="40">
        <v>43854</v>
      </c>
      <c r="B15" s="16">
        <v>0.23055555555555554</v>
      </c>
      <c r="C15" s="15" t="s">
        <v>13</v>
      </c>
      <c r="D15" s="40">
        <v>43856</v>
      </c>
      <c r="E15" s="16">
        <v>0.9277777777777777</v>
      </c>
      <c r="F15" s="44" t="str">
        <f t="shared" si="0"/>
        <v>entfällt</v>
      </c>
      <c r="G15" s="17">
        <v>445</v>
      </c>
      <c r="H15" s="45">
        <f t="shared" si="2"/>
      </c>
      <c r="I15" s="46">
        <f t="shared" si="1"/>
        <v>2</v>
      </c>
      <c r="J15" s="47">
        <f t="shared" si="3"/>
        <v>1</v>
      </c>
    </row>
    <row r="16" spans="1:10" ht="12.75">
      <c r="A16" s="40">
        <v>43857</v>
      </c>
      <c r="B16" s="16">
        <v>0.22916666666666666</v>
      </c>
      <c r="C16" s="15" t="s">
        <v>14</v>
      </c>
      <c r="D16" s="40">
        <v>43857</v>
      </c>
      <c r="E16" s="16">
        <v>0.9583333333333334</v>
      </c>
      <c r="F16" s="44">
        <f t="shared" si="0"/>
        <v>17.5</v>
      </c>
      <c r="G16" s="33">
        <v>250</v>
      </c>
      <c r="H16" s="45">
        <f t="shared" si="2"/>
        <v>1</v>
      </c>
      <c r="I16" s="46">
        <f t="shared" si="1"/>
      </c>
      <c r="J16" s="47">
        <f t="shared" si="3"/>
      </c>
    </row>
    <row r="17" spans="1:10" ht="12.75">
      <c r="A17" s="40"/>
      <c r="B17" s="16"/>
      <c r="C17" s="15"/>
      <c r="D17" s="40"/>
      <c r="E17" s="16"/>
      <c r="F17" s="44">
        <f t="shared" si="0"/>
        <v>0</v>
      </c>
      <c r="G17" s="33"/>
      <c r="H17" s="45">
        <f t="shared" si="2"/>
        <v>0</v>
      </c>
      <c r="I17" s="46">
        <f t="shared" si="1"/>
      </c>
      <c r="J17" s="47">
        <f t="shared" si="3"/>
      </c>
    </row>
    <row r="18" spans="1:10" ht="12.75">
      <c r="A18" s="40"/>
      <c r="B18" s="16"/>
      <c r="C18" s="15"/>
      <c r="D18" s="40"/>
      <c r="E18" s="16"/>
      <c r="F18" s="44">
        <f t="shared" si="0"/>
        <v>0</v>
      </c>
      <c r="G18" s="33"/>
      <c r="H18" s="45">
        <f t="shared" si="2"/>
        <v>0</v>
      </c>
      <c r="I18" s="46">
        <f t="shared" si="1"/>
      </c>
      <c r="J18" s="47">
        <f t="shared" si="3"/>
      </c>
    </row>
    <row r="19" spans="1:10" ht="12.75">
      <c r="A19" s="40"/>
      <c r="B19" s="16"/>
      <c r="C19" s="15"/>
      <c r="D19" s="40"/>
      <c r="E19" s="16"/>
      <c r="F19" s="44">
        <f t="shared" si="0"/>
        <v>0</v>
      </c>
      <c r="G19" s="33"/>
      <c r="H19" s="45">
        <f t="shared" si="2"/>
        <v>0</v>
      </c>
      <c r="I19" s="46">
        <f t="shared" si="1"/>
      </c>
      <c r="J19" s="47">
        <f t="shared" si="3"/>
      </c>
    </row>
    <row r="20" spans="1:10" ht="12.75">
      <c r="A20" s="40"/>
      <c r="B20" s="16"/>
      <c r="C20" s="15"/>
      <c r="D20" s="40"/>
      <c r="E20" s="16"/>
      <c r="F20" s="44">
        <f t="shared" si="0"/>
        <v>0</v>
      </c>
      <c r="G20" s="33"/>
      <c r="H20" s="45">
        <f t="shared" si="2"/>
        <v>0</v>
      </c>
      <c r="I20" s="46">
        <f t="shared" si="1"/>
      </c>
      <c r="J20" s="47">
        <f t="shared" si="3"/>
      </c>
    </row>
    <row r="21" spans="1:10" ht="12.75">
      <c r="A21" s="40"/>
      <c r="B21" s="16"/>
      <c r="C21" s="41"/>
      <c r="D21" s="40"/>
      <c r="E21" s="16"/>
      <c r="F21" s="44">
        <f t="shared" si="0"/>
        <v>0</v>
      </c>
      <c r="G21" s="33"/>
      <c r="H21" s="45">
        <f t="shared" si="2"/>
        <v>0</v>
      </c>
      <c r="I21" s="46">
        <f t="shared" si="1"/>
      </c>
      <c r="J21" s="47">
        <f t="shared" si="3"/>
      </c>
    </row>
    <row r="22" spans="1:10" ht="12.75">
      <c r="A22" s="40"/>
      <c r="B22" s="16"/>
      <c r="C22" s="41"/>
      <c r="D22" s="40"/>
      <c r="E22" s="16"/>
      <c r="F22" s="44">
        <f t="shared" si="0"/>
        <v>0</v>
      </c>
      <c r="G22" s="33"/>
      <c r="H22" s="45">
        <f t="shared" si="2"/>
        <v>0</v>
      </c>
      <c r="I22" s="46">
        <f t="shared" si="1"/>
      </c>
      <c r="J22" s="47">
        <f t="shared" si="3"/>
      </c>
    </row>
    <row r="23" spans="1:10" ht="12.75">
      <c r="A23" s="40"/>
      <c r="B23" s="16"/>
      <c r="C23" s="41"/>
      <c r="D23" s="40"/>
      <c r="E23" s="16"/>
      <c r="F23" s="44">
        <f t="shared" si="0"/>
        <v>0</v>
      </c>
      <c r="G23" s="33"/>
      <c r="H23" s="45">
        <f t="shared" si="2"/>
        <v>0</v>
      </c>
      <c r="I23" s="46">
        <f t="shared" si="1"/>
      </c>
      <c r="J23" s="47">
        <f t="shared" si="3"/>
      </c>
    </row>
    <row r="24" spans="1:10" ht="12.75">
      <c r="A24" s="40"/>
      <c r="B24" s="16"/>
      <c r="C24" s="41"/>
      <c r="D24" s="40"/>
      <c r="E24" s="16"/>
      <c r="F24" s="44">
        <f t="shared" si="0"/>
        <v>0</v>
      </c>
      <c r="G24" s="33"/>
      <c r="H24" s="45">
        <f t="shared" si="2"/>
        <v>0</v>
      </c>
      <c r="I24" s="46">
        <f t="shared" si="1"/>
      </c>
      <c r="J24" s="47">
        <f t="shared" si="3"/>
      </c>
    </row>
    <row r="25" spans="1:10" ht="12.75">
      <c r="A25" s="40"/>
      <c r="B25" s="16"/>
      <c r="C25" s="15"/>
      <c r="D25" s="40"/>
      <c r="E25" s="16"/>
      <c r="F25" s="44">
        <f t="shared" si="0"/>
        <v>0</v>
      </c>
      <c r="G25" s="33"/>
      <c r="H25" s="45">
        <f t="shared" si="2"/>
        <v>0</v>
      </c>
      <c r="I25" s="46">
        <f t="shared" si="1"/>
      </c>
      <c r="J25" s="47">
        <f t="shared" si="3"/>
      </c>
    </row>
    <row r="26" spans="1:10" ht="12.75">
      <c r="A26" s="40"/>
      <c r="B26" s="16"/>
      <c r="C26" s="15"/>
      <c r="D26" s="40"/>
      <c r="E26" s="16"/>
      <c r="F26" s="44">
        <f t="shared" si="0"/>
        <v>0</v>
      </c>
      <c r="G26" s="33"/>
      <c r="H26" s="45">
        <f t="shared" si="2"/>
        <v>0</v>
      </c>
      <c r="I26" s="46">
        <f t="shared" si="1"/>
      </c>
      <c r="J26" s="47">
        <f t="shared" si="3"/>
      </c>
    </row>
    <row r="27" spans="1:10" ht="12.75">
      <c r="A27" s="40"/>
      <c r="B27" s="16"/>
      <c r="C27" s="15"/>
      <c r="D27" s="40"/>
      <c r="E27" s="16"/>
      <c r="F27" s="44">
        <f t="shared" si="0"/>
        <v>0</v>
      </c>
      <c r="G27" s="33"/>
      <c r="H27" s="45">
        <f t="shared" si="2"/>
        <v>0</v>
      </c>
      <c r="I27" s="46">
        <f t="shared" si="1"/>
      </c>
      <c r="J27" s="47">
        <f t="shared" si="3"/>
      </c>
    </row>
    <row r="28" spans="1:10" ht="12.75">
      <c r="A28" s="40"/>
      <c r="B28" s="16"/>
      <c r="C28" s="15"/>
      <c r="D28" s="40"/>
      <c r="E28" s="16"/>
      <c r="F28" s="44">
        <f t="shared" si="0"/>
        <v>0</v>
      </c>
      <c r="G28" s="33"/>
      <c r="H28" s="45">
        <f t="shared" si="2"/>
        <v>0</v>
      </c>
      <c r="I28" s="46">
        <f t="shared" si="1"/>
      </c>
      <c r="J28" s="47">
        <f t="shared" si="3"/>
      </c>
    </row>
    <row r="29" spans="1:10" ht="12.75">
      <c r="A29" s="40"/>
      <c r="B29" s="16"/>
      <c r="C29" s="15"/>
      <c r="D29" s="40"/>
      <c r="E29" s="16"/>
      <c r="F29" s="44">
        <f t="shared" si="0"/>
        <v>0</v>
      </c>
      <c r="G29" s="33"/>
      <c r="H29" s="45">
        <f t="shared" si="2"/>
        <v>0</v>
      </c>
      <c r="I29" s="46">
        <f t="shared" si="1"/>
      </c>
      <c r="J29" s="47">
        <f t="shared" si="3"/>
      </c>
    </row>
    <row r="30" spans="1:10" ht="12.75">
      <c r="A30" s="40"/>
      <c r="B30" s="16"/>
      <c r="C30" s="15"/>
      <c r="D30" s="40"/>
      <c r="E30" s="16"/>
      <c r="F30" s="44">
        <f t="shared" si="0"/>
        <v>0</v>
      </c>
      <c r="G30" s="33"/>
      <c r="H30" s="45">
        <f t="shared" si="2"/>
        <v>0</v>
      </c>
      <c r="I30" s="46">
        <f t="shared" si="1"/>
      </c>
      <c r="J30" s="47">
        <f t="shared" si="3"/>
      </c>
    </row>
    <row r="31" spans="1:10" ht="12.75">
      <c r="A31" s="40"/>
      <c r="B31" s="16"/>
      <c r="C31" s="15"/>
      <c r="D31" s="40"/>
      <c r="E31" s="16"/>
      <c r="F31" s="44">
        <f t="shared" si="0"/>
        <v>0</v>
      </c>
      <c r="G31" s="33"/>
      <c r="H31" s="45">
        <f t="shared" si="2"/>
        <v>0</v>
      </c>
      <c r="I31" s="46">
        <f t="shared" si="1"/>
      </c>
      <c r="J31" s="47">
        <f t="shared" si="3"/>
      </c>
    </row>
    <row r="32" spans="1:10" ht="12.75">
      <c r="A32" s="40"/>
      <c r="B32" s="16"/>
      <c r="C32" s="15"/>
      <c r="D32" s="40"/>
      <c r="E32" s="16"/>
      <c r="F32" s="44">
        <f t="shared" si="0"/>
        <v>0</v>
      </c>
      <c r="G32" s="33"/>
      <c r="H32" s="45">
        <f t="shared" si="2"/>
        <v>0</v>
      </c>
      <c r="I32" s="46">
        <f t="shared" si="1"/>
      </c>
      <c r="J32" s="47">
        <f t="shared" si="3"/>
      </c>
    </row>
    <row r="33" spans="1:10" ht="12.75">
      <c r="A33" s="40"/>
      <c r="B33" s="16"/>
      <c r="C33" s="15"/>
      <c r="D33" s="40"/>
      <c r="E33" s="16"/>
      <c r="F33" s="44">
        <f t="shared" si="0"/>
        <v>0</v>
      </c>
      <c r="G33" s="33"/>
      <c r="H33" s="45">
        <f t="shared" si="2"/>
        <v>0</v>
      </c>
      <c r="I33" s="46">
        <f t="shared" si="1"/>
      </c>
      <c r="J33" s="47">
        <f t="shared" si="3"/>
      </c>
    </row>
    <row r="34" spans="1:10" ht="12.75">
      <c r="A34" s="40"/>
      <c r="B34" s="16"/>
      <c r="C34" s="15"/>
      <c r="D34" s="40"/>
      <c r="E34" s="16"/>
      <c r="F34" s="44">
        <f t="shared" si="0"/>
        <v>0</v>
      </c>
      <c r="G34" s="33"/>
      <c r="H34" s="45">
        <f t="shared" si="2"/>
        <v>0</v>
      </c>
      <c r="I34" s="46">
        <f t="shared" si="1"/>
      </c>
      <c r="J34" s="47">
        <f t="shared" si="3"/>
      </c>
    </row>
    <row r="35" spans="1:10" ht="12.75">
      <c r="A35" s="40"/>
      <c r="B35" s="16"/>
      <c r="C35" s="15"/>
      <c r="D35" s="40"/>
      <c r="E35" s="16"/>
      <c r="F35" s="44">
        <f t="shared" si="0"/>
        <v>0</v>
      </c>
      <c r="G35" s="33"/>
      <c r="H35" s="45">
        <f t="shared" si="2"/>
        <v>0</v>
      </c>
      <c r="I35" s="46">
        <f t="shared" si="1"/>
      </c>
      <c r="J35" s="47">
        <f t="shared" si="3"/>
      </c>
    </row>
    <row r="36" spans="1:10" ht="12.75">
      <c r="A36" s="40"/>
      <c r="B36" s="16"/>
      <c r="C36" s="15"/>
      <c r="D36" s="40"/>
      <c r="E36" s="16"/>
      <c r="F36" s="44">
        <f t="shared" si="0"/>
        <v>0</v>
      </c>
      <c r="G36" s="33"/>
      <c r="H36" s="45">
        <f t="shared" si="2"/>
        <v>0</v>
      </c>
      <c r="I36" s="46">
        <f t="shared" si="1"/>
      </c>
      <c r="J36" s="47">
        <f t="shared" si="3"/>
      </c>
    </row>
    <row r="37" spans="1:10" ht="12.75">
      <c r="A37" s="40"/>
      <c r="B37" s="16"/>
      <c r="C37" s="15"/>
      <c r="D37" s="40"/>
      <c r="E37" s="16"/>
      <c r="F37" s="44">
        <f t="shared" si="0"/>
        <v>0</v>
      </c>
      <c r="G37" s="33"/>
      <c r="H37" s="45">
        <f t="shared" si="2"/>
        <v>0</v>
      </c>
      <c r="I37" s="46">
        <f t="shared" si="1"/>
      </c>
      <c r="J37" s="47">
        <f t="shared" si="3"/>
      </c>
    </row>
    <row r="38" spans="1:10" ht="12.75">
      <c r="A38" s="40"/>
      <c r="B38" s="16"/>
      <c r="C38" s="15"/>
      <c r="D38" s="40"/>
      <c r="E38" s="16"/>
      <c r="F38" s="44">
        <f t="shared" si="0"/>
        <v>0</v>
      </c>
      <c r="G38" s="33"/>
      <c r="H38" s="45">
        <f t="shared" si="2"/>
        <v>0</v>
      </c>
      <c r="I38" s="46">
        <f t="shared" si="1"/>
      </c>
      <c r="J38" s="47">
        <f t="shared" si="3"/>
      </c>
    </row>
    <row r="39" spans="1:10" ht="12.75">
      <c r="A39" s="40"/>
      <c r="B39" s="16"/>
      <c r="C39" s="15"/>
      <c r="D39" s="40"/>
      <c r="E39" s="16"/>
      <c r="F39" s="44">
        <f t="shared" si="0"/>
        <v>0</v>
      </c>
      <c r="G39" s="33"/>
      <c r="H39" s="45">
        <f t="shared" si="2"/>
        <v>0</v>
      </c>
      <c r="I39" s="46">
        <f t="shared" si="1"/>
      </c>
      <c r="J39" s="47">
        <f t="shared" si="3"/>
      </c>
    </row>
    <row r="40" spans="1:10" ht="12.75">
      <c r="A40" s="40"/>
      <c r="B40" s="16"/>
      <c r="C40" s="15"/>
      <c r="D40" s="40"/>
      <c r="E40" s="16"/>
      <c r="F40" s="44">
        <f t="shared" si="0"/>
        <v>0</v>
      </c>
      <c r="G40" s="33"/>
      <c r="H40" s="45">
        <f t="shared" si="2"/>
        <v>0</v>
      </c>
      <c r="I40" s="46">
        <f t="shared" si="1"/>
      </c>
      <c r="J40" s="47">
        <f t="shared" si="3"/>
      </c>
    </row>
    <row r="41" spans="1:10" ht="7.5" customHeight="1">
      <c r="A41" s="18"/>
      <c r="B41" s="18"/>
      <c r="C41" s="19"/>
      <c r="D41" s="20"/>
      <c r="E41" s="20"/>
      <c r="F41" s="34"/>
      <c r="G41" s="35"/>
      <c r="H41" s="21"/>
      <c r="I41" s="21"/>
      <c r="J41" s="22"/>
    </row>
    <row r="42" spans="1:10" ht="12.75">
      <c r="A42" s="23"/>
      <c r="B42" s="23"/>
      <c r="C42" s="24" t="s">
        <v>15</v>
      </c>
      <c r="D42" s="25"/>
      <c r="E42" s="25"/>
      <c r="F42" s="36"/>
      <c r="G42" s="37">
        <f>SUM(G11:G40)</f>
        <v>1283</v>
      </c>
      <c r="H42" s="26">
        <f>SUM(H10:H41)</f>
        <v>3</v>
      </c>
      <c r="I42" s="26">
        <f>SUM(I10:I41)</f>
        <v>6</v>
      </c>
      <c r="J42" s="26">
        <f>SUM(J10:J41)</f>
        <v>3</v>
      </c>
    </row>
    <row r="43" spans="1:10" ht="7.5" customHeight="1">
      <c r="A43" s="53"/>
      <c r="B43" s="53"/>
      <c r="C43" s="54"/>
      <c r="D43" s="54"/>
      <c r="E43" s="54"/>
      <c r="F43" s="54"/>
      <c r="G43" s="54"/>
      <c r="H43" s="54"/>
      <c r="I43" s="54"/>
      <c r="J43" s="54"/>
    </row>
    <row r="44" spans="1:10" ht="12.75">
      <c r="A44" s="27" t="str">
        <f>"km-Geld ("&amp;G42&amp;" km x € 0,30)"</f>
        <v>km-Geld (1283 km x € 0,30)</v>
      </c>
      <c r="B44" s="27"/>
      <c r="C44" s="28"/>
      <c r="D44" s="28"/>
      <c r="E44" s="28"/>
      <c r="F44" s="28"/>
      <c r="G44" s="28"/>
      <c r="H44" s="50">
        <f>G42*0.3</f>
        <v>384.9</v>
      </c>
      <c r="I44" s="50"/>
      <c r="J44" s="50"/>
    </row>
    <row r="45" spans="1:10" ht="7.5" customHeight="1">
      <c r="A45" s="30"/>
      <c r="B45" s="30"/>
      <c r="C45" s="28"/>
      <c r="D45" s="28"/>
      <c r="E45" s="28"/>
      <c r="F45" s="28"/>
      <c r="G45" s="28"/>
      <c r="H45" s="29"/>
      <c r="I45" s="29"/>
      <c r="J45" s="29"/>
    </row>
    <row r="46" spans="1:10" ht="12.75">
      <c r="A46" s="27" t="s">
        <v>16</v>
      </c>
      <c r="B46" s="27"/>
      <c r="C46" s="28"/>
      <c r="D46" s="28"/>
      <c r="E46" s="28"/>
      <c r="F46" s="28"/>
      <c r="G46" s="28"/>
      <c r="H46" s="29"/>
      <c r="I46" s="29"/>
      <c r="J46" s="29"/>
    </row>
    <row r="47" spans="1:10" ht="12.75">
      <c r="A47" s="27" t="str">
        <f>"Abwesenheit &gt; 8 Stunden ("&amp;H42&amp;" x € 14,00)"</f>
        <v>Abwesenheit &gt; 8 Stunden (3 x € 14,00)</v>
      </c>
      <c r="B47" s="27"/>
      <c r="C47" s="28"/>
      <c r="D47" s="28"/>
      <c r="E47" s="28"/>
      <c r="F47" s="28"/>
      <c r="G47" s="28"/>
      <c r="H47" s="50">
        <f>H42*14</f>
        <v>42</v>
      </c>
      <c r="I47" s="50"/>
      <c r="J47" s="50"/>
    </row>
    <row r="48" spans="1:10" ht="12.75">
      <c r="A48" s="27" t="str">
        <f>"An-/Abreisetage ("&amp;I42&amp;" x € 14,00)"</f>
        <v>An-/Abreisetage (6 x € 14,00)</v>
      </c>
      <c r="B48" s="27"/>
      <c r="C48" s="28"/>
      <c r="D48" s="28"/>
      <c r="E48" s="28"/>
      <c r="F48" s="28"/>
      <c r="G48" s="28"/>
      <c r="H48" s="50">
        <f>I42*14</f>
        <v>84</v>
      </c>
      <c r="I48" s="50"/>
      <c r="J48" s="50"/>
    </row>
    <row r="49" spans="1:10" ht="12.75">
      <c r="A49" s="27" t="str">
        <f>"Zwischentage ("&amp;J42&amp;" x € 28,00)"</f>
        <v>Zwischentage (3 x € 28,00)</v>
      </c>
      <c r="B49" s="27"/>
      <c r="C49" s="28"/>
      <c r="D49" s="28"/>
      <c r="E49" s="28"/>
      <c r="F49" s="28"/>
      <c r="G49" s="28"/>
      <c r="H49" s="51">
        <f>J42*28</f>
        <v>84</v>
      </c>
      <c r="I49" s="51"/>
      <c r="J49" s="51"/>
    </row>
    <row r="50" spans="1:10" ht="12.75">
      <c r="A50" s="27"/>
      <c r="B50" s="27"/>
      <c r="C50" s="28"/>
      <c r="D50" s="28"/>
      <c r="E50" s="28"/>
      <c r="F50" s="28"/>
      <c r="G50" s="28"/>
      <c r="H50" s="31"/>
      <c r="I50" s="31"/>
      <c r="J50" s="31"/>
    </row>
    <row r="51" spans="1:10" ht="13.5" thickBot="1">
      <c r="A51" s="32"/>
      <c r="B51" s="32"/>
      <c r="C51" s="28"/>
      <c r="D51" s="28"/>
      <c r="E51" s="28"/>
      <c r="F51" s="28"/>
      <c r="G51" s="28"/>
      <c r="H51" s="52">
        <f>SUM(H44:J49)</f>
        <v>594.9</v>
      </c>
      <c r="I51" s="52"/>
      <c r="J51" s="52"/>
    </row>
    <row r="52" spans="1:10" ht="13.5" thickTop="1">
      <c r="A52" s="48"/>
      <c r="B52" s="48"/>
      <c r="C52" s="49"/>
      <c r="D52" s="49"/>
      <c r="E52" s="49"/>
      <c r="F52" s="49"/>
      <c r="G52" s="49"/>
      <c r="H52" s="49"/>
      <c r="I52" s="49"/>
      <c r="J52" s="49"/>
    </row>
  </sheetData>
  <sheetProtection sheet="1" objects="1" scenarios="1"/>
  <mergeCells count="20">
    <mergeCell ref="A5:J5"/>
    <mergeCell ref="A6:J6"/>
    <mergeCell ref="H7:J7"/>
    <mergeCell ref="A1:J1"/>
    <mergeCell ref="A2:J2"/>
    <mergeCell ref="A3:J3"/>
    <mergeCell ref="A4:J4"/>
    <mergeCell ref="A43:J43"/>
    <mergeCell ref="A7:B7"/>
    <mergeCell ref="D7:E7"/>
    <mergeCell ref="C8:C9"/>
    <mergeCell ref="F8:F9"/>
    <mergeCell ref="G8:G9"/>
    <mergeCell ref="H8:J8"/>
    <mergeCell ref="A52:J52"/>
    <mergeCell ref="H48:J48"/>
    <mergeCell ref="H49:J49"/>
    <mergeCell ref="H51:J51"/>
    <mergeCell ref="H44:J44"/>
    <mergeCell ref="H47:J47"/>
  </mergeCells>
  <conditionalFormatting sqref="C21:C24">
    <cfRule type="expression" priority="1" dxfId="1" stopIfTrue="1">
      <formula>ISNUMBER($C21)</formula>
    </cfRule>
  </conditionalFormatting>
  <conditionalFormatting sqref="F11:F40">
    <cfRule type="expression" priority="2" dxfId="0" stopIfTrue="1">
      <formula>ISNUMBER($F11)</formula>
    </cfRule>
  </conditionalFormatting>
  <printOptions/>
  <pageMargins left="0.590551181102362" right="0" top="0.196850393700787" bottom="0.196850393700787" header="0.511811023622047" footer="0.4921259845"/>
  <pageSetup horizontalDpi="600" verticalDpi="600" orientation="portrait" paperSize="9" r:id="rId1"/>
  <headerFooter alignWithMargins="0">
    <oddHeader>&amp;R&amp;"Lucida Casual,Regular"Anlage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www.stb-menrath.de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</dc:title>
  <dc:subject>Reisekostenabrechnung</dc:subject>
  <dc:creator>Annemarie Menrath</dc:creator>
  <cp:keywords>Reisekostenabrechnung</cp:keywords>
  <dc:description/>
  <cp:lastModifiedBy>Menrath, Annemarie</cp:lastModifiedBy>
  <cp:lastPrinted>2014-01-23T21:53:59Z</cp:lastPrinted>
  <dcterms:created xsi:type="dcterms:W3CDTF">2004-07-13T09:21:15Z</dcterms:created>
  <dcterms:modified xsi:type="dcterms:W3CDTF">2020-01-24T13:15:21Z</dcterms:modified>
  <cp:category>Reisekostenabrechnung</cp:category>
  <cp:version/>
  <cp:contentType/>
  <cp:contentStatus/>
</cp:coreProperties>
</file>